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210" windowHeight="11640" activeTab="0"/>
  </bookViews>
  <sheets>
    <sheet name="Data" sheetId="1" r:id="rId1"/>
    <sheet name="Exercises" sheetId="2" r:id="rId2"/>
    <sheet name="Answers" sheetId="3" r:id="rId3"/>
    <sheet name="Discussion" sheetId="4" r:id="rId4"/>
  </sheets>
  <externalReferences>
    <externalReference r:id="rId7"/>
  </externalReferences>
  <definedNames>
    <definedName name="DoMPrediction" localSheetId="3">'Discussion'!DoMPrediction</definedName>
    <definedName name="DoMPrediction">[0]!DoMPrediction</definedName>
    <definedName name="DoPrediction" localSheetId="3">'Discussion'!DoPrediction</definedName>
    <definedName name="DoPrediction">[0]!DoPrediction</definedName>
    <definedName name="T">'[1]MPredOutline'!$C$12</definedName>
  </definedNames>
  <calcPr fullCalcOnLoad="1"/>
</workbook>
</file>

<file path=xl/comments3.xml><?xml version="1.0" encoding="utf-8"?>
<comments xmlns="http://schemas.openxmlformats.org/spreadsheetml/2006/main">
  <authors>
    <author>A satisfied Microsoft Office user</author>
  </authors>
  <commentList>
    <comment ref="E55" authorId="0">
      <text>
        <r>
          <rPr>
            <sz val="10"/>
            <rFont val="Tahoma"/>
            <family val="0"/>
          </rPr>
          <t xml:space="preserve">If this cell is left blank, the constant is multiplied by 1 and incorporated into the prediction.  If a number is entered in this cell, the constant will be multiplied by that number when calculating the prediction.  For example, if 0 is entered here, the constant will not be used in the prediction calculation.
</t>
        </r>
      </text>
    </comment>
    <comment ref="B58" authorId="0">
      <text>
        <r>
          <rPr>
            <sz val="10"/>
            <rFont val="Tahoma"/>
            <family val="0"/>
          </rPr>
          <t>Measures net uncertainty in the prediction being made due to both potential sources of error, and is used to construct confidence intervals for predictions made for individuals.  (Computed as the square-root of the sum of the squares of the two standard errors listed below.)</t>
        </r>
      </text>
    </comment>
    <comment ref="B59" authorId="0">
      <text>
        <r>
          <rPr>
            <sz val="10"/>
            <rFont val="Tahoma"/>
            <family val="0"/>
          </rPr>
          <t>Measures uncertainty in the prediction due to the possibility that the residual is nonzero. Decreases with the addition of other relevant independent variables to the model, is the same for all values of the independent variables for which predictions are made.</t>
        </r>
      </text>
    </comment>
    <comment ref="B60" authorId="0">
      <text>
        <r>
          <rPr>
            <sz val="10"/>
            <rFont val="Tahoma"/>
            <family val="0"/>
          </rPr>
          <t>Measures uncertainty in the predicted value of the dependent variable due to sampling error in estimating the model coefficients. Decreases with sample size, depends on the values of the independent variables for which the prediction is made.</t>
        </r>
      </text>
    </comment>
    <comment ref="E66" authorId="0">
      <text>
        <r>
          <rPr>
            <sz val="10"/>
            <rFont val="Tahoma"/>
            <family val="0"/>
          </rPr>
          <t xml:space="preserve">If this cell is left blank, the constant is multiplied by 1 and incorporated into the prediction.  If a number is entered in this cell, the constant will be multiplied by that number when calculating the prediction.  For example, if 0 is entered here, the constant will not be used in the prediction calculation.
</t>
        </r>
      </text>
    </comment>
    <comment ref="B69" authorId="0">
      <text>
        <r>
          <rPr>
            <sz val="10"/>
            <rFont val="Tahoma"/>
            <family val="0"/>
          </rPr>
          <t>Measures net uncertainty in the prediction being made due to both potential sources of error, and is used to construct confidence intervals for predictions made for individuals.  (Computed as the square-root of the sum of the squares of the two standard errors listed below.)</t>
        </r>
      </text>
    </comment>
    <comment ref="B70" authorId="0">
      <text>
        <r>
          <rPr>
            <sz val="10"/>
            <rFont val="Tahoma"/>
            <family val="0"/>
          </rPr>
          <t>Measures uncertainty in the prediction due to the possibility that the residual is nonzero. Decreases with the addition of other relevant independent variables to the model, is the same for all values of the independent variables for which predictions are made.</t>
        </r>
      </text>
    </comment>
    <comment ref="B71" authorId="0">
      <text>
        <r>
          <rPr>
            <sz val="10"/>
            <rFont val="Tahoma"/>
            <family val="0"/>
          </rPr>
          <t>Measures uncertainty in the predicted value of the dependent variable due to sampling error in estimating the model coefficients. Decreases with sample size, depends on the values of the independent variables for which the prediction is made.</t>
        </r>
      </text>
    </comment>
  </commentList>
</comments>
</file>

<file path=xl/sharedStrings.xml><?xml version="1.0" encoding="utf-8"?>
<sst xmlns="http://schemas.openxmlformats.org/spreadsheetml/2006/main" count="162" uniqueCount="99">
  <si>
    <t>Attend</t>
  </si>
  <si>
    <t>Quality</t>
  </si>
  <si>
    <t>Advert</t>
  </si>
  <si>
    <t>Weather</t>
  </si>
  <si>
    <t>The attached dataset comes from a study done by the holder of concession rights</t>
  </si>
  <si>
    <t>at a professional indoor soccer team's stadium, in an attempt to develop a model</t>
  </si>
  <si>
    <t>for forecasting attendance.  Data was collected for the past 40 home games</t>
  </si>
  <si>
    <t>(spanning a four-year period) on actual attendance, the quality of the opponents</t>
  </si>
  <si>
    <t>(measured by their win percentages over their previous 35 games), the</t>
  </si>
  <si>
    <t>amount (in dollars) of game-specific advertising done by the team's management</t>
  </si>
  <si>
    <t>prior to each game, and the weather on the morning of each game day (rain = 1,</t>
  </si>
  <si>
    <t>clear = 0).</t>
  </si>
  <si>
    <t>Give a 95%-confidence interval for mean attendance.</t>
  </si>
  <si>
    <t>Predict attendance for a game against an opponent with a win percentage of</t>
  </si>
  <si>
    <t>0.500, for which management has done $3000-worth of advertising.</t>
  </si>
  <si>
    <t>Give a 95%-confidence interval for your prediction.</t>
  </si>
  <si>
    <t>A sudden rainstorm on the morning of game-day has what effect, on average, on</t>
  </si>
  <si>
    <t>that day's attendance?</t>
  </si>
  <si>
    <t>Variations in weather, opponent quality, and advertising levels can serve to explain</t>
  </si>
  <si>
    <t>what fraction of the game-to-game variation in attendance?</t>
  </si>
  <si>
    <t>Taking all of these variables into account, variation in which is most important in</t>
  </si>
  <si>
    <t>explaining game-to-game variation in attendance?  Where did you look to find</t>
  </si>
  <si>
    <t>your answer?</t>
  </si>
  <si>
    <t>A local sportswriter has criticized the team for playing a weak schedule (i.e., weak</t>
  </si>
  <si>
    <t>opponents).  Is that criticism justified?</t>
  </si>
  <si>
    <t>True or false:  Management tends to do more advertising of games against strong</t>
  </si>
  <si>
    <t>opponents.</t>
  </si>
  <si>
    <t>Does advertising tend to increase or decrease attendance?</t>
  </si>
  <si>
    <t>For which variable is the evidence weakest that the variable belongs in the</t>
  </si>
  <si>
    <t>regression containing all three variables?  Where did you look to find your</t>
  </si>
  <si>
    <t>answer?</t>
  </si>
  <si>
    <t>It depends</t>
  </si>
  <si>
    <t>±</t>
  </si>
  <si>
    <t>From the univariate statistics:</t>
  </si>
  <si>
    <t>From regression of quality and advertising onto attendance:</t>
  </si>
  <si>
    <t>adjusted coefficient of determination from full regression</t>
  </si>
  <si>
    <t>quality - comparing beta-weights in full regression</t>
  </si>
  <si>
    <t xml:space="preserve">No. The typical opponent has won </t>
  </si>
  <si>
    <t>of its recent games (from the univariate statistics).</t>
  </si>
  <si>
    <t>False. The correlation between advertising and quality is negative:</t>
  </si>
  <si>
    <t>Increase. The coefficient of advertising in the full regression is positive.</t>
  </si>
  <si>
    <t>Advertising. It has quite a low t-ratio (and correspondingly high significance</t>
  </si>
  <si>
    <t>level) in the full regression.</t>
  </si>
  <si>
    <t>2&amp;3</t>
  </si>
  <si>
    <t>4&amp;5</t>
  </si>
  <si>
    <t>Soccer Attendance</t>
  </si>
  <si>
    <t>Why is the correlation between advertising and attendance negative?</t>
  </si>
  <si>
    <t>Apparently, the fans like to see games against high-quality opponents.</t>
  </si>
  <si>
    <t>Knowing this, the team owners don't bother running much advertising</t>
  </si>
  <si>
    <t>when a good opponent is coming to town: Attendance is high anyway.</t>
  </si>
  <si>
    <t>advertising does good: Attendance is higher than it would otherwise have</t>
  </si>
  <si>
    <t>been. But total attendance still ends up less than what it would have</t>
  </si>
  <si>
    <t>been with less advertising, but a good opponent.</t>
  </si>
  <si>
    <t>Game day</t>
  </si>
  <si>
    <t>Sunday</t>
  </si>
  <si>
    <t>Friday</t>
  </si>
  <si>
    <t>Saturday</t>
  </si>
  <si>
    <t>The heaviest advertising is done for games against bad opponents. The</t>
  </si>
  <si>
    <t>Games are played on Friday evening, or Saturday or Sunday afternoon.</t>
  </si>
  <si>
    <t>Would taking game-day into account help improve the predictive accuracy of</t>
  </si>
  <si>
    <t>the model?</t>
  </si>
  <si>
    <t>Represent game-day by a pair of dummy variables, taking Friday as the "base case"</t>
  </si>
  <si>
    <t>and labeling the new variables "Saturday" and Sunday." This makes the Excel</t>
  </si>
  <si>
    <t>manipulations quite simple:</t>
  </si>
  <si>
    <t>Highlight the column E-F headers, right-click, and select "Insert." Type "Saturday"</t>
  </si>
  <si>
    <t>and "Sunday" (without the quotes) at the top of the new columns E and F.</t>
  </si>
  <si>
    <t>Type the formula =IF($H2=E$1,1,0) in cell E2. Drag the lower right corner of E2</t>
  </si>
  <si>
    <t>to F2, to copy the formula. Then highlight E2:F2, and double-click the lower right</t>
  </si>
  <si>
    <t>corner of F2 to copy both formulas down to the end of the data array. With any luck,</t>
  </si>
  <si>
    <t>both dummy variables will be properly filled in.</t>
  </si>
  <si>
    <t>From the "Statistics" menu, select "Analysis of variance." Let Quality, Advertising,</t>
  </si>
  <si>
    <t>and Weather be the "base" variables, and Saturday and Sunday be the added</t>
  </si>
  <si>
    <t>variables.</t>
  </si>
  <si>
    <t>Cell G10 on the resulting "ANOVA" page shows that we have overwhelmingly strong</t>
  </si>
  <si>
    <t>evidence that "Game-day," i.e., the pair of dummy variables, belongs in our model.</t>
  </si>
  <si>
    <t>Clicking over to the "Regression" page, we see estimates that playing on Saturday</t>
  </si>
  <si>
    <t>(respectively, Sunday) yields an average attendance increase of 623 (resp., 1151)</t>
  </si>
  <si>
    <t>over playing on Friday.</t>
  </si>
  <si>
    <t>Predict attendance for a Saturday game, on a clear day, against an opponent with a winning</t>
  </si>
  <si>
    <t>constant</t>
  </si>
  <si>
    <t>coefficients</t>
  </si>
  <si>
    <t>values for prediction</t>
  </si>
  <si>
    <t>predicted value of Attend</t>
  </si>
  <si>
    <t>standard error of prediction</t>
  </si>
  <si>
    <t>standard error of regression</t>
  </si>
  <si>
    <t>standard error of estimated mean</t>
  </si>
  <si>
    <t>confidence limits</t>
  </si>
  <si>
    <t>lower</t>
  </si>
  <si>
    <t>for prediction</t>
  </si>
  <si>
    <t>upper</t>
  </si>
  <si>
    <t>Note the substantial decrease in the uncertainty associated with the prediction.</t>
  </si>
  <si>
    <t>The $'s lock the references to Column H, which</t>
  </si>
  <si>
    <t>contains the qualitative data, and to Row 1, which</t>
  </si>
  <si>
    <t>contains the "difference" values of the qualitative</t>
  </si>
  <si>
    <t>then encodes the variables correctly.</t>
  </si>
  <si>
    <t>variable. Copying the =IF formula right and down</t>
  </si>
  <si>
    <t>record of 0.500, when management does $3000-worth of pregame advertising.</t>
  </si>
  <si>
    <t>Compare this with a prediction which doesn't take "Game day" into account:</t>
  </si>
  <si>
    <t>Give a 95%-confidence interval for your answer to (4).</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</si>
</sst>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0000%"/>
    <numFmt numFmtId="167" formatCode="0.0000"/>
    <numFmt numFmtId="168" formatCode="0.00000"/>
    <numFmt numFmtId="169" formatCode="0.000"/>
    <numFmt numFmtId="170" formatCode=";;;"/>
    <numFmt numFmtId="171" formatCode="0.0"/>
    <numFmt numFmtId="172" formatCode="0.0000_)"/>
    <numFmt numFmtId="173" formatCode="0.000_)"/>
    <numFmt numFmtId="174" formatCode="0.0%"/>
    <numFmt numFmtId="175" formatCode="General\%"/>
    <numFmt numFmtId="176" formatCode="_(* #,##0.00000_);_(* \(#,##0.00000\);_(* &quot;-&quot;??_);_(@_)"/>
    <numFmt numFmtId="177" formatCode="0.000000"/>
  </numFmts>
  <fonts count="7">
    <font>
      <sz val="10"/>
      <name val="Arial"/>
      <family val="0"/>
    </font>
    <font>
      <b/>
      <sz val="10"/>
      <name val="Arial"/>
      <family val="0"/>
    </font>
    <font>
      <b/>
      <sz val="12"/>
      <name val="Arial"/>
      <family val="2"/>
    </font>
    <font>
      <sz val="10"/>
      <name val="Symbol"/>
      <family val="1"/>
    </font>
    <font>
      <sz val="10"/>
      <name val="Tahoma"/>
      <family val="0"/>
    </font>
    <font>
      <sz val="10"/>
      <color indexed="10"/>
      <name val="Arial"/>
      <family val="2"/>
    </font>
    <font>
      <b/>
      <sz val="8"/>
      <name val="Arial"/>
      <family val="2"/>
    </font>
  </fonts>
  <fills count="3">
    <fill>
      <patternFill/>
    </fill>
    <fill>
      <patternFill patternType="gray125"/>
    </fill>
    <fill>
      <patternFill patternType="solid">
        <fgColor indexed="13"/>
        <bgColor indexed="64"/>
      </patternFill>
    </fill>
  </fills>
  <borders count="4">
    <border>
      <left/>
      <right/>
      <top/>
      <bottom/>
      <diagonal/>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43" fontId="1" fillId="0" borderId="0" xfId="15" applyFont="1" applyAlignment="1" applyProtection="1">
      <alignment horizontal="center"/>
      <protection/>
    </xf>
    <xf numFmtId="0" fontId="1" fillId="0" borderId="0" xfId="0" applyFont="1" applyAlignment="1" applyProtection="1">
      <alignment horizontal="center"/>
      <protection/>
    </xf>
    <xf numFmtId="0" fontId="0" fillId="0" borderId="0" xfId="0" applyFont="1" applyAlignment="1" applyProtection="1">
      <alignment/>
      <protection/>
    </xf>
    <xf numFmtId="0" fontId="1" fillId="0" borderId="0" xfId="0" applyFont="1" applyAlignment="1">
      <alignment horizontal="center"/>
    </xf>
    <xf numFmtId="0" fontId="0" fillId="0" borderId="0" xfId="0" applyFont="1" applyAlignment="1" applyProtection="1">
      <alignment/>
      <protection/>
    </xf>
    <xf numFmtId="167" fontId="0" fillId="0" borderId="0" xfId="0" applyNumberFormat="1" applyAlignment="1">
      <alignment/>
    </xf>
    <xf numFmtId="2" fontId="0" fillId="0" borderId="0" xfId="15" applyNumberFormat="1" applyFont="1" applyAlignment="1" applyProtection="1">
      <alignment/>
      <protection/>
    </xf>
    <xf numFmtId="0" fontId="0" fillId="0" borderId="0" xfId="0" applyFont="1" applyAlignment="1" applyProtection="1">
      <alignment horizontal="left"/>
      <protection/>
    </xf>
    <xf numFmtId="0" fontId="0" fillId="0" borderId="0" xfId="0" applyFont="1" applyAlignment="1">
      <alignment/>
    </xf>
    <xf numFmtId="0" fontId="0" fillId="0" borderId="0" xfId="0" applyAlignment="1">
      <alignment horizontal="centerContinuous"/>
    </xf>
    <xf numFmtId="0" fontId="0" fillId="0" borderId="0" xfId="0" applyAlignment="1" quotePrefix="1">
      <alignment horizontal="left"/>
    </xf>
    <xf numFmtId="9" fontId="3" fillId="0" borderId="0" xfId="0" applyNumberFormat="1" applyFont="1" applyAlignment="1" quotePrefix="1">
      <alignment horizontal="center"/>
    </xf>
    <xf numFmtId="0" fontId="0" fillId="0" borderId="0" xfId="0" applyAlignment="1">
      <alignment horizontal="right"/>
    </xf>
    <xf numFmtId="0" fontId="0" fillId="0" borderId="0" xfId="0" applyFont="1" applyAlignment="1" applyProtection="1">
      <alignment/>
      <protection/>
    </xf>
    <xf numFmtId="10" fontId="0" fillId="0" borderId="0" xfId="0" applyNumberFormat="1" applyAlignment="1">
      <alignment/>
    </xf>
    <xf numFmtId="174" fontId="0" fillId="0" borderId="0" xfId="19" applyNumberFormat="1" applyAlignment="1">
      <alignment/>
    </xf>
    <xf numFmtId="168" fontId="0" fillId="0" borderId="0" xfId="0" applyNumberFormat="1" applyAlignment="1">
      <alignment/>
    </xf>
    <xf numFmtId="0" fontId="0" fillId="0" borderId="0" xfId="0" applyAlignment="1">
      <alignment horizontal="left"/>
    </xf>
    <xf numFmtId="0" fontId="1" fillId="0" borderId="0" xfId="0" applyFont="1" applyAlignment="1" applyProtection="1">
      <alignment horizontal="center"/>
      <protection/>
    </xf>
    <xf numFmtId="0" fontId="1" fillId="0" borderId="0" xfId="0" applyFont="1" applyAlignment="1" applyProtection="1">
      <alignment/>
      <protection/>
    </xf>
    <xf numFmtId="0" fontId="1" fillId="0" borderId="0" xfId="0" applyFont="1" applyAlignment="1">
      <alignment horizontal="center"/>
    </xf>
    <xf numFmtId="0" fontId="1" fillId="0" borderId="0" xfId="0" applyFont="1" applyAlignment="1" applyProtection="1">
      <alignment horizontal="left"/>
      <protection/>
    </xf>
    <xf numFmtId="0" fontId="0" fillId="0" borderId="0" xfId="0" applyNumberFormat="1" applyFont="1" applyAlignment="1" applyProtection="1">
      <alignment/>
      <protection/>
    </xf>
    <xf numFmtId="0" fontId="0" fillId="2" borderId="1" xfId="0" applyFont="1" applyFill="1" applyBorder="1" applyAlignment="1" applyProtection="1">
      <alignment/>
      <protection/>
    </xf>
    <xf numFmtId="0" fontId="0" fillId="2" borderId="2" xfId="0" applyFont="1" applyFill="1" applyBorder="1" applyAlignment="1">
      <alignment/>
    </xf>
    <xf numFmtId="0" fontId="0" fillId="2" borderId="2" xfId="0" applyFill="1" applyBorder="1" applyAlignment="1">
      <alignment/>
    </xf>
    <xf numFmtId="0" fontId="0" fillId="2" borderId="3" xfId="0" applyFill="1" applyBorder="1" applyAlignment="1">
      <alignment/>
    </xf>
    <xf numFmtId="0" fontId="0" fillId="0" borderId="0" xfId="0" applyFont="1" applyAlignment="1">
      <alignment/>
    </xf>
    <xf numFmtId="0" fontId="0" fillId="0" borderId="0" xfId="0" applyFont="1" applyAlignment="1" applyProtection="1">
      <alignment horizontal="left"/>
      <protection/>
    </xf>
    <xf numFmtId="0" fontId="0" fillId="2" borderId="3" xfId="0" applyFont="1" applyFill="1" applyBorder="1" applyAlignment="1">
      <alignment/>
    </xf>
    <xf numFmtId="0" fontId="1" fillId="0" borderId="0" xfId="0" applyFont="1" applyAlignment="1">
      <alignment horizontal="left"/>
    </xf>
    <xf numFmtId="0" fontId="1" fillId="0" borderId="0" xfId="0" applyFont="1" applyAlignment="1" quotePrefix="1">
      <alignment horizontal="left"/>
    </xf>
    <xf numFmtId="0" fontId="5" fillId="0" borderId="0" xfId="0" applyFont="1" applyAlignment="1" applyProtection="1">
      <alignment/>
      <protection/>
    </xf>
    <xf numFmtId="0" fontId="2" fillId="0" borderId="0" xfId="0" applyFon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occers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dictionOutline"/>
      <sheetName val="ANOVAOutline"/>
      <sheetName val="RegressionOutline"/>
      <sheetName val="UniOutline"/>
      <sheetName val="ResidualOutline"/>
      <sheetName val="MPredOutline"/>
      <sheetName val="OptionsD"/>
      <sheetName val="FittedD"/>
      <sheetName val="ResidualD"/>
      <sheetName val="ScatterD"/>
      <sheetName val="Module4"/>
      <sheetName val="Module3"/>
      <sheetName val="Module2"/>
      <sheetName val="Module1"/>
      <sheetName val="Data"/>
      <sheetName val="Sample exam"/>
      <sheetName val="Answer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41"/>
  <sheetViews>
    <sheetView tabSelected="1" workbookViewId="0" topLeftCell="A1">
      <selection activeCell="A1" sqref="A1"/>
    </sheetView>
  </sheetViews>
  <sheetFormatPr defaultColWidth="9.140625" defaultRowHeight="12.75"/>
  <sheetData>
    <row r="1" spans="1:10" s="4" customFormat="1" ht="12.75">
      <c r="A1" s="1" t="s">
        <v>0</v>
      </c>
      <c r="B1" s="2" t="s">
        <v>1</v>
      </c>
      <c r="C1" s="2" t="s">
        <v>2</v>
      </c>
      <c r="D1" s="2" t="s">
        <v>3</v>
      </c>
      <c r="E1" s="2"/>
      <c r="F1" s="19" t="s">
        <v>53</v>
      </c>
      <c r="G1" s="2"/>
      <c r="H1" s="2"/>
      <c r="I1" s="3"/>
      <c r="J1" s="3"/>
    </row>
    <row r="2" spans="1:10" ht="12.75">
      <c r="A2" s="5">
        <v>16935</v>
      </c>
      <c r="B2" s="6">
        <v>0.61879</v>
      </c>
      <c r="C2" s="7">
        <v>3053.56</v>
      </c>
      <c r="D2" s="5">
        <v>1</v>
      </c>
      <c r="E2" s="3"/>
      <c r="F2" s="3" t="s">
        <v>54</v>
      </c>
      <c r="G2" s="3"/>
      <c r="H2" s="3"/>
      <c r="I2" s="3"/>
      <c r="J2" s="3"/>
    </row>
    <row r="3" spans="1:10" ht="12.75">
      <c r="A3" s="5">
        <v>12225</v>
      </c>
      <c r="B3" s="6">
        <v>0.08912</v>
      </c>
      <c r="C3" s="7">
        <v>3356.33</v>
      </c>
      <c r="D3" s="5">
        <v>0</v>
      </c>
      <c r="E3" s="3"/>
      <c r="F3" s="3" t="s">
        <v>55</v>
      </c>
      <c r="G3" s="3"/>
      <c r="H3" s="3"/>
      <c r="I3" s="3"/>
      <c r="J3" s="3"/>
    </row>
    <row r="4" spans="1:10" ht="12.75">
      <c r="A4" s="5">
        <v>15394</v>
      </c>
      <c r="B4" s="6">
        <v>0.8699</v>
      </c>
      <c r="C4" s="7">
        <v>2846.98</v>
      </c>
      <c r="D4" s="5">
        <v>0</v>
      </c>
      <c r="E4" s="3"/>
      <c r="F4" s="3" t="s">
        <v>56</v>
      </c>
      <c r="G4" s="3"/>
      <c r="H4" s="3"/>
      <c r="I4" s="3"/>
      <c r="J4" s="3"/>
    </row>
    <row r="5" spans="1:10" ht="12.75">
      <c r="A5" s="5">
        <v>14518</v>
      </c>
      <c r="B5" s="6">
        <v>0.54582</v>
      </c>
      <c r="C5" s="7">
        <v>3093.49</v>
      </c>
      <c r="D5" s="5">
        <v>0</v>
      </c>
      <c r="E5" s="3"/>
      <c r="F5" s="3" t="s">
        <v>56</v>
      </c>
      <c r="G5" s="3"/>
      <c r="H5" s="3"/>
      <c r="I5" s="3"/>
      <c r="J5" s="8"/>
    </row>
    <row r="6" spans="1:10" ht="12.75">
      <c r="A6" s="5">
        <v>15044</v>
      </c>
      <c r="B6" s="6">
        <v>0.56766</v>
      </c>
      <c r="C6" s="7">
        <v>3353.32</v>
      </c>
      <c r="D6" s="5">
        <v>0</v>
      </c>
      <c r="E6" s="3"/>
      <c r="F6" s="3" t="s">
        <v>54</v>
      </c>
      <c r="G6" s="3"/>
      <c r="H6" s="3"/>
      <c r="I6" s="3"/>
      <c r="J6" s="8"/>
    </row>
    <row r="7" spans="1:10" ht="12.75">
      <c r="A7" s="5">
        <v>16395</v>
      </c>
      <c r="B7" s="6">
        <v>0.58913</v>
      </c>
      <c r="C7" s="7">
        <v>3353.61</v>
      </c>
      <c r="D7" s="5">
        <v>1</v>
      </c>
      <c r="E7" s="3"/>
      <c r="F7" s="3" t="s">
        <v>56</v>
      </c>
      <c r="G7" s="3"/>
      <c r="H7" s="3"/>
      <c r="I7" s="3"/>
      <c r="J7" s="8"/>
    </row>
    <row r="8" spans="1:10" ht="12.75">
      <c r="A8" s="5">
        <v>14891</v>
      </c>
      <c r="B8" s="6">
        <v>0.659</v>
      </c>
      <c r="C8" s="7">
        <v>2860.94</v>
      </c>
      <c r="D8" s="5">
        <v>0</v>
      </c>
      <c r="E8" s="3"/>
      <c r="F8" s="3" t="s">
        <v>54</v>
      </c>
      <c r="G8" s="3"/>
      <c r="H8" s="3"/>
      <c r="I8" s="3"/>
      <c r="J8" s="3"/>
    </row>
    <row r="9" spans="1:10" ht="12.75">
      <c r="A9" s="5">
        <v>16885</v>
      </c>
      <c r="B9" s="6">
        <v>0.63757</v>
      </c>
      <c r="C9" s="7">
        <v>2843.72</v>
      </c>
      <c r="D9" s="5">
        <v>1</v>
      </c>
      <c r="E9" s="5"/>
      <c r="F9" s="3" t="s">
        <v>54</v>
      </c>
      <c r="G9" s="5"/>
      <c r="H9" s="5"/>
      <c r="I9" s="9"/>
      <c r="J9" s="9"/>
    </row>
    <row r="10" spans="1:10" ht="12.75">
      <c r="A10" s="5">
        <v>13722</v>
      </c>
      <c r="B10" s="6">
        <v>0.28729</v>
      </c>
      <c r="C10" s="7">
        <v>3117.05</v>
      </c>
      <c r="D10" s="5">
        <v>0</v>
      </c>
      <c r="E10" s="5"/>
      <c r="F10" s="3" t="s">
        <v>54</v>
      </c>
      <c r="G10" s="5"/>
      <c r="H10" s="5"/>
      <c r="I10" s="9"/>
      <c r="J10" s="9"/>
    </row>
    <row r="11" spans="1:10" ht="12.75">
      <c r="A11" s="5">
        <v>15603</v>
      </c>
      <c r="B11" s="6">
        <v>0.52285</v>
      </c>
      <c r="C11" s="7">
        <v>2561.51</v>
      </c>
      <c r="D11" s="5">
        <v>1</v>
      </c>
      <c r="E11" s="5"/>
      <c r="F11" s="3" t="s">
        <v>56</v>
      </c>
      <c r="G11" s="5"/>
      <c r="H11" s="5"/>
      <c r="I11" s="9"/>
      <c r="J11" s="9"/>
    </row>
    <row r="12" spans="1:10" ht="12.75">
      <c r="A12" s="5">
        <v>16556</v>
      </c>
      <c r="B12" s="6">
        <v>0.77148</v>
      </c>
      <c r="C12" s="7">
        <v>3396.64</v>
      </c>
      <c r="D12" s="5">
        <v>0</v>
      </c>
      <c r="E12" s="5"/>
      <c r="F12" s="3" t="s">
        <v>54</v>
      </c>
      <c r="G12" s="5"/>
      <c r="H12" s="5"/>
      <c r="I12" s="9"/>
      <c r="J12" s="9"/>
    </row>
    <row r="13" spans="1:10" ht="12.75">
      <c r="A13" s="5">
        <v>15388</v>
      </c>
      <c r="B13" s="6">
        <v>0.37473</v>
      </c>
      <c r="C13" s="7">
        <v>2996.36</v>
      </c>
      <c r="D13" s="5">
        <v>1</v>
      </c>
      <c r="E13" s="5"/>
      <c r="F13" s="3" t="s">
        <v>54</v>
      </c>
      <c r="G13" s="5"/>
      <c r="H13" s="5"/>
      <c r="I13" s="9"/>
      <c r="J13" s="9"/>
    </row>
    <row r="14" spans="1:10" ht="12.75">
      <c r="A14" s="5">
        <v>17989</v>
      </c>
      <c r="B14" s="6">
        <v>0.84599</v>
      </c>
      <c r="C14" s="7">
        <v>2900.32</v>
      </c>
      <c r="D14" s="5">
        <v>1</v>
      </c>
      <c r="E14" s="5"/>
      <c r="F14" s="3" t="s">
        <v>54</v>
      </c>
      <c r="G14" s="5"/>
      <c r="H14" s="5"/>
      <c r="I14" s="9"/>
      <c r="J14" s="9"/>
    </row>
    <row r="15" spans="1:10" ht="12.75">
      <c r="A15" s="5">
        <v>14418</v>
      </c>
      <c r="B15" s="6">
        <v>0.35078</v>
      </c>
      <c r="C15" s="7">
        <v>3142.97</v>
      </c>
      <c r="D15" s="5">
        <v>1</v>
      </c>
      <c r="E15" s="5"/>
      <c r="F15" s="3" t="s">
        <v>55</v>
      </c>
      <c r="G15" s="5"/>
      <c r="H15" s="5"/>
      <c r="I15" s="9"/>
      <c r="J15" s="9"/>
    </row>
    <row r="16" spans="1:10" ht="12.75">
      <c r="A16" s="5">
        <v>14529</v>
      </c>
      <c r="B16" s="6">
        <v>0.60949</v>
      </c>
      <c r="C16" s="7">
        <v>2927.8</v>
      </c>
      <c r="D16" s="5">
        <v>0</v>
      </c>
      <c r="E16" s="5"/>
      <c r="F16" s="3" t="s">
        <v>56</v>
      </c>
      <c r="G16" s="5"/>
      <c r="H16" s="5"/>
      <c r="I16" s="9"/>
      <c r="J16" s="9"/>
    </row>
    <row r="17" spans="1:10" ht="12.75">
      <c r="A17" s="5">
        <v>16402</v>
      </c>
      <c r="B17" s="6">
        <v>0.73917</v>
      </c>
      <c r="C17" s="7">
        <v>2943.44</v>
      </c>
      <c r="D17" s="5">
        <v>1</v>
      </c>
      <c r="E17" s="5"/>
      <c r="F17" s="3" t="s">
        <v>55</v>
      </c>
      <c r="G17" s="5"/>
      <c r="H17" s="5"/>
      <c r="I17" s="9"/>
      <c r="J17" s="9"/>
    </row>
    <row r="18" spans="1:10" ht="12.75">
      <c r="A18" s="5">
        <v>13786</v>
      </c>
      <c r="B18" s="6">
        <v>0.51574</v>
      </c>
      <c r="C18" s="7">
        <v>2758.23</v>
      </c>
      <c r="D18" s="5">
        <v>0</v>
      </c>
      <c r="E18" s="5"/>
      <c r="F18" s="3" t="s">
        <v>56</v>
      </c>
      <c r="G18" s="5"/>
      <c r="H18" s="5"/>
      <c r="I18" s="9"/>
      <c r="J18" s="9"/>
    </row>
    <row r="19" spans="1:10" ht="12.75">
      <c r="A19" s="5">
        <v>15337</v>
      </c>
      <c r="B19" s="6">
        <v>0.92441</v>
      </c>
      <c r="C19" s="7">
        <v>2701.09</v>
      </c>
      <c r="D19" s="5">
        <v>0</v>
      </c>
      <c r="E19" s="5"/>
      <c r="F19" s="3" t="s">
        <v>55</v>
      </c>
      <c r="G19" s="5"/>
      <c r="H19" s="5"/>
      <c r="I19" s="9"/>
      <c r="J19" s="9"/>
    </row>
    <row r="20" spans="1:6" ht="12.75">
      <c r="A20" s="5">
        <v>15175</v>
      </c>
      <c r="B20" s="6">
        <v>0.4445</v>
      </c>
      <c r="C20" s="7">
        <v>2990.01</v>
      </c>
      <c r="D20" s="5">
        <v>1</v>
      </c>
      <c r="F20" s="3" t="s">
        <v>56</v>
      </c>
    </row>
    <row r="21" spans="1:6" ht="12.75">
      <c r="A21" s="5">
        <v>15733</v>
      </c>
      <c r="B21" s="6">
        <v>0.9562999999999999</v>
      </c>
      <c r="C21" s="7">
        <v>2428.44</v>
      </c>
      <c r="D21" s="5">
        <v>0</v>
      </c>
      <c r="F21" s="3" t="s">
        <v>56</v>
      </c>
    </row>
    <row r="22" spans="1:6" ht="12.75">
      <c r="A22" s="5">
        <v>16608</v>
      </c>
      <c r="B22" s="6">
        <v>0.61854</v>
      </c>
      <c r="C22" s="7">
        <v>2725.7</v>
      </c>
      <c r="D22" s="5">
        <v>1</v>
      </c>
      <c r="F22" s="3" t="s">
        <v>56</v>
      </c>
    </row>
    <row r="23" spans="1:6" ht="12.75">
      <c r="A23" s="5">
        <v>15674</v>
      </c>
      <c r="B23" s="6">
        <v>0.84515</v>
      </c>
      <c r="C23" s="7">
        <v>2360.16</v>
      </c>
      <c r="D23" s="5">
        <v>0</v>
      </c>
      <c r="F23" s="3" t="s">
        <v>54</v>
      </c>
    </row>
    <row r="24" spans="1:6" ht="12.75">
      <c r="A24" s="5">
        <v>14254</v>
      </c>
      <c r="B24" s="6">
        <v>0.60865</v>
      </c>
      <c r="C24" s="7">
        <v>3199.35</v>
      </c>
      <c r="D24" s="5">
        <v>0</v>
      </c>
      <c r="F24" s="3" t="s">
        <v>56</v>
      </c>
    </row>
    <row r="25" spans="1:6" ht="12.75">
      <c r="A25" s="5">
        <v>15576</v>
      </c>
      <c r="B25" s="6">
        <v>0.51299</v>
      </c>
      <c r="C25" s="7">
        <v>3011.3</v>
      </c>
      <c r="D25" s="5">
        <v>1</v>
      </c>
      <c r="F25" s="3" t="s">
        <v>56</v>
      </c>
    </row>
    <row r="26" spans="1:6" ht="12.75">
      <c r="A26" s="5">
        <v>15289</v>
      </c>
      <c r="B26" s="6">
        <v>0.8612</v>
      </c>
      <c r="C26" s="7">
        <v>2488.72</v>
      </c>
      <c r="D26" s="5">
        <v>0</v>
      </c>
      <c r="F26" s="3" t="s">
        <v>56</v>
      </c>
    </row>
    <row r="27" spans="1:6" ht="12.75">
      <c r="A27" s="5">
        <v>15528</v>
      </c>
      <c r="B27" s="6">
        <v>0.73866</v>
      </c>
      <c r="C27" s="7">
        <v>2917.69</v>
      </c>
      <c r="D27" s="5">
        <v>1</v>
      </c>
      <c r="F27" s="3" t="s">
        <v>55</v>
      </c>
    </row>
    <row r="28" spans="1:6" ht="12.75">
      <c r="A28" s="5">
        <v>14704</v>
      </c>
      <c r="B28" s="6">
        <v>0.89182</v>
      </c>
      <c r="C28" s="7">
        <v>2637.92</v>
      </c>
      <c r="D28" s="5">
        <v>0</v>
      </c>
      <c r="F28" s="3" t="s">
        <v>55</v>
      </c>
    </row>
    <row r="29" spans="1:6" ht="12.75">
      <c r="A29" s="5">
        <v>13755</v>
      </c>
      <c r="B29" s="6">
        <v>0.5051</v>
      </c>
      <c r="C29" s="7">
        <v>3266.19</v>
      </c>
      <c r="D29" s="5">
        <v>0</v>
      </c>
      <c r="F29" s="3" t="s">
        <v>55</v>
      </c>
    </row>
    <row r="30" spans="1:6" ht="12.75">
      <c r="A30" s="5">
        <v>16689</v>
      </c>
      <c r="B30" s="6">
        <v>0.79888</v>
      </c>
      <c r="C30" s="7">
        <v>2655</v>
      </c>
      <c r="D30" s="5">
        <v>1</v>
      </c>
      <c r="F30" s="3" t="s">
        <v>56</v>
      </c>
    </row>
    <row r="31" spans="1:6" ht="12.75">
      <c r="A31" s="5">
        <v>15159</v>
      </c>
      <c r="B31" s="6">
        <v>0.75241</v>
      </c>
      <c r="C31" s="7">
        <v>3243.78</v>
      </c>
      <c r="D31" s="5">
        <v>0</v>
      </c>
      <c r="F31" s="3" t="s">
        <v>55</v>
      </c>
    </row>
    <row r="32" spans="1:6" ht="12.75">
      <c r="A32" s="5">
        <v>13575</v>
      </c>
      <c r="B32" s="6">
        <v>0.47117</v>
      </c>
      <c r="C32" s="7">
        <v>3569.19</v>
      </c>
      <c r="D32" s="5">
        <v>0</v>
      </c>
      <c r="F32" s="3" t="s">
        <v>55</v>
      </c>
    </row>
    <row r="33" spans="1:6" ht="12.75">
      <c r="A33" s="5">
        <v>13790</v>
      </c>
      <c r="B33" s="6">
        <v>0.3758</v>
      </c>
      <c r="C33" s="7">
        <v>3203.29</v>
      </c>
      <c r="D33" s="5">
        <v>0</v>
      </c>
      <c r="F33" s="3" t="s">
        <v>56</v>
      </c>
    </row>
    <row r="34" spans="1:6" ht="12.75">
      <c r="A34" s="5">
        <v>14621</v>
      </c>
      <c r="B34" s="6">
        <v>0.34807</v>
      </c>
      <c r="C34" s="7">
        <v>2860.85</v>
      </c>
      <c r="D34" s="5">
        <v>1</v>
      </c>
      <c r="F34" s="3" t="s">
        <v>55</v>
      </c>
    </row>
    <row r="35" spans="1:6" ht="12.75">
      <c r="A35" s="5">
        <v>15119</v>
      </c>
      <c r="B35" s="6">
        <v>0.47964</v>
      </c>
      <c r="C35" s="7">
        <v>3615.42</v>
      </c>
      <c r="D35" s="5">
        <v>0</v>
      </c>
      <c r="F35" s="3" t="s">
        <v>54</v>
      </c>
    </row>
    <row r="36" spans="1:6" ht="12.75">
      <c r="A36" s="5">
        <v>15567</v>
      </c>
      <c r="B36" s="6">
        <v>0.5254</v>
      </c>
      <c r="C36" s="7">
        <v>3211.63</v>
      </c>
      <c r="D36" s="5">
        <v>1</v>
      </c>
      <c r="F36" s="3" t="s">
        <v>55</v>
      </c>
    </row>
    <row r="37" spans="1:6" ht="12.75">
      <c r="A37" s="5">
        <v>14623</v>
      </c>
      <c r="B37" s="6">
        <v>0.54511</v>
      </c>
      <c r="C37" s="7">
        <v>2960.03</v>
      </c>
      <c r="D37" s="5">
        <v>0</v>
      </c>
      <c r="F37" s="3" t="s">
        <v>54</v>
      </c>
    </row>
    <row r="38" spans="1:6" ht="12.75">
      <c r="A38" s="5">
        <v>15670</v>
      </c>
      <c r="B38" s="6">
        <v>0.7642</v>
      </c>
      <c r="C38" s="7">
        <v>2916.1</v>
      </c>
      <c r="D38" s="5">
        <v>1</v>
      </c>
      <c r="F38" s="3" t="s">
        <v>55</v>
      </c>
    </row>
    <row r="39" spans="1:6" ht="12.75">
      <c r="A39" s="5">
        <v>14004</v>
      </c>
      <c r="B39" s="6">
        <v>0.49893</v>
      </c>
      <c r="C39" s="7">
        <v>2880.34</v>
      </c>
      <c r="D39" s="5">
        <v>0</v>
      </c>
      <c r="F39" s="3" t="s">
        <v>54</v>
      </c>
    </row>
    <row r="40" spans="1:6" ht="12.75">
      <c r="A40" s="5">
        <v>14636</v>
      </c>
      <c r="B40" s="6">
        <v>0.69809</v>
      </c>
      <c r="C40" s="7">
        <v>2549.23</v>
      </c>
      <c r="D40" s="5">
        <v>0</v>
      </c>
      <c r="F40" s="3" t="s">
        <v>56</v>
      </c>
    </row>
    <row r="41" spans="1:6" ht="12.75">
      <c r="A41" s="5">
        <v>13383</v>
      </c>
      <c r="B41" s="6">
        <v>0.48084</v>
      </c>
      <c r="C41" s="7">
        <v>3568.22</v>
      </c>
      <c r="D41" s="5">
        <v>0</v>
      </c>
      <c r="F41" s="3" t="s">
        <v>55</v>
      </c>
    </row>
  </sheetData>
  <printOptions/>
  <pageMargins left="0.75" right="0.75" top="1" bottom="1" header="0.5" footer="0.5"/>
  <pageSetup orientation="portrait" paperSize="9"/>
  <headerFooter alignWithMargins="0">
    <oddHeader>&amp;C&amp;A</oddHeader>
    <oddFooter>&amp;CPage &amp;P</oddFooter>
  </headerFooter>
</worksheet>
</file>

<file path=xl/worksheets/sheet2.xml><?xml version="1.0" encoding="utf-8"?>
<worksheet xmlns="http://schemas.openxmlformats.org/spreadsheetml/2006/main" xmlns:r="http://schemas.openxmlformats.org/officeDocument/2006/relationships">
  <dimension ref="B1:H203"/>
  <sheetViews>
    <sheetView showGridLines="0" workbookViewId="0" topLeftCell="A1">
      <selection activeCell="B1" sqref="B1:D1"/>
    </sheetView>
  </sheetViews>
  <sheetFormatPr defaultColWidth="9.140625" defaultRowHeight="12.75"/>
  <cols>
    <col min="1" max="1" width="1.7109375" style="0" customWidth="1"/>
    <col min="2" max="2" width="4.421875" style="0" customWidth="1"/>
  </cols>
  <sheetData>
    <row r="1" spans="2:4" ht="15.75">
      <c r="B1" s="34" t="s">
        <v>45</v>
      </c>
      <c r="C1" s="34"/>
      <c r="D1" s="34"/>
    </row>
    <row r="2" spans="3:8" ht="12.75">
      <c r="C2" s="10"/>
      <c r="D2" s="10"/>
      <c r="E2" s="10"/>
      <c r="F2" s="10"/>
      <c r="G2" s="10"/>
      <c r="H2" s="10"/>
    </row>
    <row r="3" ht="12.75">
      <c r="B3" s="11" t="s">
        <v>4</v>
      </c>
    </row>
    <row r="4" ht="12.75">
      <c r="B4" t="s">
        <v>5</v>
      </c>
    </row>
    <row r="5" ht="12.75">
      <c r="B5" s="11" t="s">
        <v>6</v>
      </c>
    </row>
    <row r="6" ht="12.75">
      <c r="B6" s="11" t="s">
        <v>7</v>
      </c>
    </row>
    <row r="7" ht="12.75">
      <c r="B7" s="11" t="s">
        <v>8</v>
      </c>
    </row>
    <row r="8" ht="12.75">
      <c r="B8" t="s">
        <v>9</v>
      </c>
    </row>
    <row r="9" ht="12.75">
      <c r="B9" s="11" t="s">
        <v>10</v>
      </c>
    </row>
    <row r="10" ht="12.75">
      <c r="B10" s="11" t="s">
        <v>11</v>
      </c>
    </row>
    <row r="11" ht="12.75">
      <c r="B11" s="11"/>
    </row>
    <row r="12" spans="2:3" ht="12.75">
      <c r="B12">
        <v>1</v>
      </c>
      <c r="C12" t="s">
        <v>12</v>
      </c>
    </row>
    <row r="14" spans="2:3" ht="12.75">
      <c r="B14">
        <v>2</v>
      </c>
      <c r="C14" t="s">
        <v>13</v>
      </c>
    </row>
    <row r="15" ht="12.75">
      <c r="C15" t="s">
        <v>14</v>
      </c>
    </row>
    <row r="17" spans="2:3" ht="12.75">
      <c r="B17">
        <v>3</v>
      </c>
      <c r="C17" t="s">
        <v>15</v>
      </c>
    </row>
    <row r="19" spans="2:3" ht="12.75">
      <c r="B19">
        <v>4</v>
      </c>
      <c r="C19" t="s">
        <v>16</v>
      </c>
    </row>
    <row r="20" ht="12.75">
      <c r="C20" t="s">
        <v>17</v>
      </c>
    </row>
    <row r="22" spans="2:3" ht="12.75">
      <c r="B22">
        <v>5</v>
      </c>
      <c r="C22" t="s">
        <v>98</v>
      </c>
    </row>
    <row r="24" spans="2:3" ht="12.75">
      <c r="B24">
        <v>6</v>
      </c>
      <c r="C24" t="s">
        <v>18</v>
      </c>
    </row>
    <row r="25" ht="12.75">
      <c r="C25" t="s">
        <v>19</v>
      </c>
    </row>
    <row r="27" spans="2:3" ht="12.75">
      <c r="B27">
        <v>7</v>
      </c>
      <c r="C27" t="s">
        <v>20</v>
      </c>
    </row>
    <row r="28" ht="12.75">
      <c r="C28" t="s">
        <v>21</v>
      </c>
    </row>
    <row r="29" ht="12.75">
      <c r="C29" t="s">
        <v>22</v>
      </c>
    </row>
    <row r="31" spans="2:3" ht="12.75">
      <c r="B31">
        <v>8</v>
      </c>
      <c r="C31" t="s">
        <v>23</v>
      </c>
    </row>
    <row r="32" ht="12.75">
      <c r="C32" t="s">
        <v>24</v>
      </c>
    </row>
    <row r="34" spans="2:3" ht="12.75">
      <c r="B34">
        <v>9</v>
      </c>
      <c r="C34" t="s">
        <v>25</v>
      </c>
    </row>
    <row r="35" ht="12.75">
      <c r="C35" t="s">
        <v>26</v>
      </c>
    </row>
    <row r="37" spans="2:3" ht="12.75">
      <c r="B37">
        <v>10</v>
      </c>
      <c r="C37" t="s">
        <v>27</v>
      </c>
    </row>
    <row r="39" spans="2:3" ht="12.75">
      <c r="B39">
        <v>11</v>
      </c>
      <c r="C39" t="s">
        <v>28</v>
      </c>
    </row>
    <row r="40" ht="12.75">
      <c r="C40" t="s">
        <v>29</v>
      </c>
    </row>
    <row r="41" ht="12.75">
      <c r="C41" t="s">
        <v>30</v>
      </c>
    </row>
    <row r="43" spans="2:3" ht="12.75">
      <c r="B43">
        <v>12</v>
      </c>
      <c r="C43" t="s">
        <v>58</v>
      </c>
    </row>
    <row r="44" ht="12.75">
      <c r="C44" t="s">
        <v>59</v>
      </c>
    </row>
    <row r="45" ht="12.75">
      <c r="C45" t="s">
        <v>60</v>
      </c>
    </row>
    <row r="197" ht="12.75">
      <c r="H197" t="s">
        <v>31</v>
      </c>
    </row>
    <row r="199" ht="12.75">
      <c r="H199" t="s">
        <v>31</v>
      </c>
    </row>
    <row r="201" ht="12.75">
      <c r="H201" t="s">
        <v>31</v>
      </c>
    </row>
    <row r="203" ht="12.75">
      <c r="H203" t="s">
        <v>31</v>
      </c>
    </row>
  </sheetData>
  <mergeCells count="1">
    <mergeCell ref="B1:D1"/>
  </mergeCells>
  <printOptions/>
  <pageMargins left="0.75" right="0.75" top="1" bottom="1" header="0.5" footer="0.5"/>
  <pageSetup horizontalDpi="300" verticalDpi="300" orientation="portrait" r:id="rId1"/>
  <headerFooter alignWithMargins="0">
    <oddHeader>&amp;C&amp;A</oddHeader>
    <oddFooter>&amp;CPage &amp;P</oddFooter>
  </headerFooter>
</worksheet>
</file>

<file path=xl/worksheets/sheet3.xml><?xml version="1.0" encoding="utf-8"?>
<worksheet xmlns="http://schemas.openxmlformats.org/spreadsheetml/2006/main" xmlns:r="http://schemas.openxmlformats.org/officeDocument/2006/relationships">
  <dimension ref="A1:K73"/>
  <sheetViews>
    <sheetView showGridLines="0" workbookViewId="0" topLeftCell="A1">
      <selection activeCell="B1" sqref="B1:D1"/>
    </sheetView>
  </sheetViews>
  <sheetFormatPr defaultColWidth="9.140625" defaultRowHeight="12.75"/>
  <cols>
    <col min="1" max="1" width="4.7109375" style="0" customWidth="1"/>
    <col min="2" max="2" width="8.421875" style="0" customWidth="1"/>
  </cols>
  <sheetData>
    <row r="1" spans="2:7" ht="15.75">
      <c r="B1" s="34" t="s">
        <v>45</v>
      </c>
      <c r="C1" s="34"/>
      <c r="D1" s="34"/>
      <c r="E1" s="10"/>
      <c r="F1" s="10"/>
      <c r="G1" s="10"/>
    </row>
    <row r="3" spans="1:2" ht="12.75">
      <c r="A3">
        <v>1</v>
      </c>
      <c r="B3" t="s">
        <v>33</v>
      </c>
    </row>
    <row r="4" spans="2:4" ht="12.75">
      <c r="B4">
        <v>15128.725</v>
      </c>
      <c r="C4" s="12" t="s">
        <v>32</v>
      </c>
      <c r="D4">
        <f>2.0227*182.534225759769</f>
        <v>369.21197844428474</v>
      </c>
    </row>
    <row r="6" spans="1:2" ht="12.75">
      <c r="A6" s="13" t="s">
        <v>43</v>
      </c>
      <c r="B6" s="11" t="s">
        <v>34</v>
      </c>
    </row>
    <row r="7" spans="2:10" ht="12.75">
      <c r="B7">
        <f>12960.918+3575.914*0.5+0.000258*3000</f>
        <v>14749.649</v>
      </c>
      <c r="C7" s="12" t="s">
        <v>32</v>
      </c>
      <c r="D7">
        <f>2.0262*965.689</f>
        <v>1956.6790517999998</v>
      </c>
      <c r="J7" s="14"/>
    </row>
    <row r="9" spans="1:4" ht="12.75">
      <c r="A9" s="13" t="s">
        <v>44</v>
      </c>
      <c r="B9">
        <v>1554.02007269728</v>
      </c>
      <c r="C9" s="12" t="s">
        <v>32</v>
      </c>
      <c r="D9">
        <f>2.0281*182.378</f>
        <v>369.8808217999999</v>
      </c>
    </row>
    <row r="11" spans="1:3" ht="12.75">
      <c r="A11">
        <v>6</v>
      </c>
      <c r="B11" s="15">
        <v>0.769695725537214</v>
      </c>
      <c r="C11" s="11" t="s">
        <v>35</v>
      </c>
    </row>
    <row r="12" ht="12.75">
      <c r="B12" s="15"/>
    </row>
    <row r="13" spans="1:2" ht="12.75">
      <c r="A13">
        <v>7</v>
      </c>
      <c r="B13" t="s">
        <v>36</v>
      </c>
    </row>
    <row r="15" spans="1:6" ht="12.75">
      <c r="A15">
        <v>8</v>
      </c>
      <c r="B15" t="s">
        <v>37</v>
      </c>
      <c r="F15" s="16">
        <v>0.6060092500000002</v>
      </c>
    </row>
    <row r="16" ht="12.75">
      <c r="B16" t="s">
        <v>38</v>
      </c>
    </row>
    <row r="18" spans="1:2" ht="12.75">
      <c r="A18">
        <v>9</v>
      </c>
      <c r="B18" s="11" t="s">
        <v>39</v>
      </c>
    </row>
    <row r="19" ht="12.75">
      <c r="B19" s="17">
        <v>-0.543461687755852</v>
      </c>
    </row>
    <row r="20" ht="12.75">
      <c r="B20" s="17"/>
    </row>
    <row r="21" spans="1:2" ht="12.75">
      <c r="A21">
        <v>10</v>
      </c>
      <c r="B21" t="s">
        <v>40</v>
      </c>
    </row>
    <row r="22" ht="12.75">
      <c r="B22">
        <v>0.536562383131789</v>
      </c>
    </row>
    <row r="24" spans="1:2" ht="12.75">
      <c r="A24">
        <v>11</v>
      </c>
      <c r="B24" s="11" t="s">
        <v>41</v>
      </c>
    </row>
    <row r="25" ht="12.75">
      <c r="B25" t="s">
        <v>42</v>
      </c>
    </row>
    <row r="27" spans="1:2" ht="12.75">
      <c r="A27">
        <v>12</v>
      </c>
      <c r="B27" t="s">
        <v>61</v>
      </c>
    </row>
    <row r="28" ht="12.75">
      <c r="B28" t="s">
        <v>62</v>
      </c>
    </row>
    <row r="29" ht="12.75">
      <c r="B29" t="s">
        <v>63</v>
      </c>
    </row>
    <row r="31" ht="12.75">
      <c r="B31" t="s">
        <v>64</v>
      </c>
    </row>
    <row r="32" ht="12.75">
      <c r="B32" t="s">
        <v>65</v>
      </c>
    </row>
    <row r="34" spans="2:11" ht="12.75">
      <c r="B34" t="s">
        <v>66</v>
      </c>
      <c r="K34" t="s">
        <v>91</v>
      </c>
    </row>
    <row r="35" spans="2:11" ht="12.75">
      <c r="B35" t="s">
        <v>67</v>
      </c>
      <c r="K35" t="s">
        <v>92</v>
      </c>
    </row>
    <row r="36" spans="2:11" ht="12.75">
      <c r="B36" t="s">
        <v>68</v>
      </c>
      <c r="K36" t="s">
        <v>93</v>
      </c>
    </row>
    <row r="37" spans="2:11" ht="12.75">
      <c r="B37" t="s">
        <v>69</v>
      </c>
      <c r="K37" t="s">
        <v>95</v>
      </c>
    </row>
    <row r="38" ht="12.75">
      <c r="K38" t="s">
        <v>94</v>
      </c>
    </row>
    <row r="39" ht="12.75">
      <c r="B39" t="s">
        <v>70</v>
      </c>
    </row>
    <row r="40" ht="12.75">
      <c r="B40" t="s">
        <v>71</v>
      </c>
    </row>
    <row r="41" ht="12.75">
      <c r="B41" t="s">
        <v>72</v>
      </c>
    </row>
    <row r="43" ht="12.75">
      <c r="B43" t="s">
        <v>73</v>
      </c>
    </row>
    <row r="44" ht="12.75">
      <c r="B44" t="s">
        <v>74</v>
      </c>
    </row>
    <row r="46" ht="12.75">
      <c r="B46" t="s">
        <v>75</v>
      </c>
    </row>
    <row r="47" ht="12.75">
      <c r="B47" t="s">
        <v>76</v>
      </c>
    </row>
    <row r="48" ht="12.75">
      <c r="B48" t="s">
        <v>77</v>
      </c>
    </row>
    <row r="50" ht="12.75">
      <c r="B50" t="s">
        <v>78</v>
      </c>
    </row>
    <row r="51" ht="12.75">
      <c r="B51" t="s">
        <v>96</v>
      </c>
    </row>
    <row r="53" spans="2:10" ht="12.75">
      <c r="B53" s="20"/>
      <c r="E53" s="4" t="s">
        <v>79</v>
      </c>
      <c r="F53" s="21" t="s">
        <v>1</v>
      </c>
      <c r="G53" s="21" t="s">
        <v>2</v>
      </c>
      <c r="H53" s="21" t="s">
        <v>3</v>
      </c>
      <c r="I53" s="21" t="s">
        <v>56</v>
      </c>
      <c r="J53" s="21" t="s">
        <v>54</v>
      </c>
    </row>
    <row r="54" spans="2:10" ht="12.75">
      <c r="B54" s="22" t="s">
        <v>80</v>
      </c>
      <c r="E54">
        <v>8789.409036221405</v>
      </c>
      <c r="F54">
        <v>4503.836174124682</v>
      </c>
      <c r="G54">
        <v>0.7908172080076818</v>
      </c>
      <c r="H54">
        <v>1673.2494176302025</v>
      </c>
      <c r="I54">
        <v>622.7456959835617</v>
      </c>
      <c r="J54">
        <v>1150.758486888666</v>
      </c>
    </row>
    <row r="55" spans="2:10" ht="12.75">
      <c r="B55" s="22" t="s">
        <v>81</v>
      </c>
      <c r="E55" s="23"/>
      <c r="F55" s="24">
        <v>0.5</v>
      </c>
      <c r="G55" s="25">
        <v>3000</v>
      </c>
      <c r="H55" s="25">
        <v>0</v>
      </c>
      <c r="I55" s="26">
        <v>1</v>
      </c>
      <c r="J55" s="27">
        <v>0</v>
      </c>
    </row>
    <row r="56" spans="2:5" ht="12.75">
      <c r="B56" s="20"/>
      <c r="C56" s="3"/>
      <c r="D56" s="14"/>
      <c r="E56" s="28"/>
    </row>
    <row r="57" spans="2:11" ht="12.75">
      <c r="B57" s="22" t="s">
        <v>82</v>
      </c>
      <c r="C57" s="3"/>
      <c r="F57" s="14">
        <v>14036.524443290353</v>
      </c>
      <c r="H57" s="31" t="s">
        <v>86</v>
      </c>
      <c r="J57" s="2" t="s">
        <v>87</v>
      </c>
      <c r="K57" s="14">
        <v>13403.523286962847</v>
      </c>
    </row>
    <row r="58" spans="2:11" ht="12.75">
      <c r="B58" s="22" t="s">
        <v>83</v>
      </c>
      <c r="C58" s="3"/>
      <c r="F58" s="33">
        <v>311.4790417336269</v>
      </c>
      <c r="H58" s="32" t="s">
        <v>88</v>
      </c>
      <c r="J58" s="2" t="s">
        <v>89</v>
      </c>
      <c r="K58" s="14">
        <v>14669.525599617858</v>
      </c>
    </row>
    <row r="59" spans="2:6" ht="12.75">
      <c r="B59" s="22" t="s">
        <v>84</v>
      </c>
      <c r="C59" s="3"/>
      <c r="F59" s="14">
        <v>297.19232262116066</v>
      </c>
    </row>
    <row r="60" spans="2:6" ht="12.75">
      <c r="B60" s="22" t="s">
        <v>85</v>
      </c>
      <c r="C60" s="3"/>
      <c r="F60" s="14">
        <v>93.25189978943297</v>
      </c>
    </row>
    <row r="62" ht="12.75">
      <c r="B62" s="29" t="s">
        <v>97</v>
      </c>
    </row>
    <row r="64" spans="2:8" ht="12.75">
      <c r="B64" s="20"/>
      <c r="E64" s="4" t="s">
        <v>79</v>
      </c>
      <c r="F64" s="21" t="s">
        <v>1</v>
      </c>
      <c r="G64" s="21" t="s">
        <v>2</v>
      </c>
      <c r="H64" s="21" t="s">
        <v>3</v>
      </c>
    </row>
    <row r="65" spans="2:8" ht="12.75">
      <c r="B65" s="22" t="s">
        <v>80</v>
      </c>
      <c r="E65">
        <v>10278.598648910003</v>
      </c>
      <c r="F65">
        <v>4333.259522953986</v>
      </c>
      <c r="G65">
        <v>0.5365623831298674</v>
      </c>
      <c r="H65">
        <v>1554.0200726975527</v>
      </c>
    </row>
    <row r="66" spans="2:8" ht="12.75">
      <c r="B66" s="22" t="s">
        <v>81</v>
      </c>
      <c r="E66" s="23"/>
      <c r="F66" s="24">
        <v>0.5</v>
      </c>
      <c r="G66" s="25">
        <v>3000</v>
      </c>
      <c r="H66" s="30">
        <v>0</v>
      </c>
    </row>
    <row r="67" spans="2:7" ht="12.75">
      <c r="B67" s="20"/>
      <c r="E67" s="3"/>
      <c r="F67" s="14"/>
      <c r="G67" s="28"/>
    </row>
    <row r="68" spans="2:11" ht="12.75">
      <c r="B68" s="22" t="s">
        <v>82</v>
      </c>
      <c r="E68" s="3"/>
      <c r="F68" s="14">
        <v>14054.915559776598</v>
      </c>
      <c r="G68" s="28"/>
      <c r="H68" s="31" t="s">
        <v>86</v>
      </c>
      <c r="J68" s="2" t="s">
        <v>87</v>
      </c>
      <c r="K68" s="14">
        <v>12899.875549786902</v>
      </c>
    </row>
    <row r="69" spans="2:11" ht="12.75">
      <c r="B69" s="22" t="s">
        <v>83</v>
      </c>
      <c r="E69" s="3"/>
      <c r="F69" s="33">
        <v>569.5207077999466</v>
      </c>
      <c r="G69" s="28"/>
      <c r="H69" s="32" t="s">
        <v>88</v>
      </c>
      <c r="J69" s="2" t="s">
        <v>89</v>
      </c>
      <c r="K69" s="14">
        <v>15209.955569766295</v>
      </c>
    </row>
    <row r="70" spans="2:8" ht="12.75">
      <c r="B70" s="22" t="s">
        <v>84</v>
      </c>
      <c r="E70" s="3"/>
      <c r="F70" s="14">
        <v>554.0198215606443</v>
      </c>
      <c r="G70" s="28"/>
      <c r="H70" s="28"/>
    </row>
    <row r="71" spans="2:8" ht="12.75">
      <c r="B71" s="22" t="s">
        <v>85</v>
      </c>
      <c r="E71" s="3"/>
      <c r="F71" s="14">
        <v>131.96921584545376</v>
      </c>
      <c r="G71" s="28"/>
      <c r="H71" s="28"/>
    </row>
    <row r="73" ht="12.75">
      <c r="B73" s="29" t="s">
        <v>90</v>
      </c>
    </row>
  </sheetData>
  <mergeCells count="1">
    <mergeCell ref="B1:D1"/>
  </mergeCells>
  <printOptions/>
  <pageMargins left="0.75" right="0.75" top="1" bottom="1" header="0.5" footer="0.5"/>
  <pageSetup horizontalDpi="300" verticalDpi="300" orientation="portrait" r:id="rId3"/>
  <headerFooter alignWithMargins="0">
    <oddHeader>&amp;C&amp;A</oddHeader>
    <oddFooter>&amp;CPage &amp;P</oddFooter>
  </headerFooter>
  <legacyDrawing r:id="rId2"/>
</worksheet>
</file>

<file path=xl/worksheets/sheet4.xml><?xml version="1.0" encoding="utf-8"?>
<worksheet xmlns="http://schemas.openxmlformats.org/spreadsheetml/2006/main" xmlns:r="http://schemas.openxmlformats.org/officeDocument/2006/relationships">
  <dimension ref="A1:J24"/>
  <sheetViews>
    <sheetView showGridLines="0" workbookViewId="0" topLeftCell="A1">
      <selection activeCell="B1" sqref="B1:D1"/>
    </sheetView>
  </sheetViews>
  <sheetFormatPr defaultColWidth="9.140625" defaultRowHeight="12.75"/>
  <cols>
    <col min="1" max="1" width="4.7109375" style="0" customWidth="1"/>
    <col min="2" max="2" width="8.421875" style="0" customWidth="1"/>
  </cols>
  <sheetData>
    <row r="1" spans="2:7" ht="15.75">
      <c r="B1" s="34" t="s">
        <v>45</v>
      </c>
      <c r="C1" s="34"/>
      <c r="D1" s="34"/>
      <c r="E1" s="10"/>
      <c r="F1" s="10"/>
      <c r="G1" s="10"/>
    </row>
    <row r="3" ht="12.75">
      <c r="B3" t="s">
        <v>46</v>
      </c>
    </row>
    <row r="4" ht="12.75">
      <c r="C4" s="12"/>
    </row>
    <row r="5" ht="12.75">
      <c r="B5" t="s">
        <v>47</v>
      </c>
    </row>
    <row r="6" spans="1:2" ht="12.75">
      <c r="A6" s="13"/>
      <c r="B6" s="18" t="s">
        <v>48</v>
      </c>
    </row>
    <row r="7" spans="2:10" ht="12.75">
      <c r="B7" t="s">
        <v>49</v>
      </c>
      <c r="C7" s="12"/>
      <c r="J7" s="14"/>
    </row>
    <row r="9" spans="1:3" ht="12.75">
      <c r="A9" s="13"/>
      <c r="B9" t="s">
        <v>57</v>
      </c>
      <c r="C9" s="12"/>
    </row>
    <row r="10" ht="12.75">
      <c r="B10" t="s">
        <v>50</v>
      </c>
    </row>
    <row r="11" spans="2:3" ht="12.75">
      <c r="B11" s="15" t="s">
        <v>51</v>
      </c>
      <c r="C11" s="11"/>
    </row>
    <row r="12" ht="12.75">
      <c r="B12" s="15" t="s">
        <v>52</v>
      </c>
    </row>
    <row r="15" ht="12.75">
      <c r="F15" s="16"/>
    </row>
    <row r="18" ht="12.75">
      <c r="B18" s="11"/>
    </row>
    <row r="19" ht="12.75">
      <c r="B19" s="17"/>
    </row>
    <row r="20" ht="12.75">
      <c r="B20" s="17"/>
    </row>
    <row r="24" ht="12.75">
      <c r="B24" s="11"/>
    </row>
  </sheetData>
  <mergeCells count="1">
    <mergeCell ref="B1:D1"/>
  </mergeCells>
  <printOptions/>
  <pageMargins left="0.75" right="0.75" top="1" bottom="1" header="0.5" footer="0.5"/>
  <pageSetup horizontalDpi="300" verticalDpi="300" orientation="portrait"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Bob Weber</dc:creator>
  <cp:keywords/>
  <dc:description/>
  <cp:lastModifiedBy>Bob</cp:lastModifiedBy>
  <dcterms:created xsi:type="dcterms:W3CDTF">2001-02-05T07:12:06Z</dcterms:created>
  <dcterms:modified xsi:type="dcterms:W3CDTF">2006-08-11T17:41:09Z</dcterms:modified>
  <cp:category/>
  <cp:version/>
  <cp:contentType/>
  <cp:contentStatus/>
</cp:coreProperties>
</file>